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tuder/Downloads/"/>
    </mc:Choice>
  </mc:AlternateContent>
  <xr:revisionPtr revIDLastSave="0" documentId="13_ncr:1_{411DC3A8-3EBD-414F-BB28-C283FB87650A}" xr6:coauthVersionLast="47" xr6:coauthVersionMax="47" xr10:uidLastSave="{00000000-0000-0000-0000-000000000000}"/>
  <bookViews>
    <workbookView xWindow="0" yWindow="760" windowWidth="30240" windowHeight="17420" xr2:uid="{480C3E18-ECE4-3A48-A057-FD79A6843828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G29" i="1"/>
  <c r="B35" i="1"/>
  <c r="B43" i="1"/>
  <c r="F29" i="1"/>
  <c r="B26" i="1"/>
  <c r="C21" i="1"/>
  <c r="C20" i="1"/>
  <c r="B12" i="1"/>
  <c r="B13" i="1" s="1"/>
  <c r="C26" i="1" l="1"/>
  <c r="B34" i="1" s="1"/>
  <c r="B15" i="1" l="1"/>
  <c r="B39" i="1" s="1"/>
  <c r="B40" i="1" s="1"/>
  <c r="B36" i="1"/>
  <c r="B44" i="1"/>
</calcChain>
</file>

<file path=xl/sharedStrings.xml><?xml version="1.0" encoding="utf-8"?>
<sst xmlns="http://schemas.openxmlformats.org/spreadsheetml/2006/main" count="46" uniqueCount="42">
  <si>
    <t>Purchase Price</t>
  </si>
  <si>
    <t>Repairs</t>
  </si>
  <si>
    <t>Finance Charge</t>
  </si>
  <si>
    <t>Total</t>
  </si>
  <si>
    <t>EXPENSES</t>
  </si>
  <si>
    <t>Net Operating Income</t>
  </si>
  <si>
    <t>Tenant 1</t>
  </si>
  <si>
    <t>Building Materials</t>
  </si>
  <si>
    <t>Tenant 2</t>
  </si>
  <si>
    <t>Contract Labor</t>
  </si>
  <si>
    <t>Late Fees</t>
  </si>
  <si>
    <t>Insurance</t>
  </si>
  <si>
    <t>Maintenance Repairs</t>
  </si>
  <si>
    <t>Taxes</t>
  </si>
  <si>
    <t>Utilities</t>
  </si>
  <si>
    <t>Other Expenses</t>
  </si>
  <si>
    <t>123 Main Street</t>
  </si>
  <si>
    <t>City, State Zip Code</t>
  </si>
  <si>
    <t>Monthly</t>
  </si>
  <si>
    <t>Yearly</t>
  </si>
  <si>
    <t>Sample Property Value Tracker</t>
  </si>
  <si>
    <t>REVENUES</t>
  </si>
  <si>
    <t>Calculated Cap Rate</t>
  </si>
  <si>
    <t>Lender Provided Cap Rate</t>
  </si>
  <si>
    <t>Market Value</t>
  </si>
  <si>
    <t>Calculated Property Value</t>
  </si>
  <si>
    <t>Lender Property Value</t>
  </si>
  <si>
    <t>Purchase Price + Repairs + Net Operating Income (Use as sample only, please consider other factors when assuming market value of your property)</t>
  </si>
  <si>
    <t>Yearly Revenues - Yearly Expenses</t>
  </si>
  <si>
    <t>Net Operating Income ÷ by Market Value</t>
  </si>
  <si>
    <t>Net Operating Income ÷ by Calculated Cap Rate</t>
  </si>
  <si>
    <t>Net Operating Income ÷ by Lender Provided Cap Rate</t>
  </si>
  <si>
    <t>Based on Lender Property Data and Market Information</t>
  </si>
  <si>
    <t>1134 N 9th Street, Suite 200 Milwaukee, WI 53233             (414) 269-5300</t>
  </si>
  <si>
    <t>Mortgage Payment</t>
  </si>
  <si>
    <t>12 months</t>
  </si>
  <si>
    <t>Net Cash Flow</t>
  </si>
  <si>
    <t>Property Management</t>
  </si>
  <si>
    <t>MFM (Money for Me - Be Disciplined)</t>
  </si>
  <si>
    <t>Cash on Cash Return</t>
  </si>
  <si>
    <t>Goal is to be above 8%, but this is just a guideline</t>
  </si>
  <si>
    <t>https://thehardmoneyco.com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</si>
</sst>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857D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8" fontId="3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8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8" fontId="2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8" fontId="2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10" fontId="3" fillId="0" borderId="0" xfId="0" applyNumberFormat="1" applyFont="1" applyProtection="1">
      <protection locked="0"/>
    </xf>
    <xf numFmtId="0" fontId="2" fillId="0" borderId="0" xfId="0" applyFont="1" applyFill="1" applyBorder="1" applyProtection="1">
      <protection locked="0"/>
    </xf>
    <xf numFmtId="8" fontId="3" fillId="0" borderId="0" xfId="0" applyNumberFormat="1" applyFont="1" applyFill="1" applyBorder="1" applyProtection="1"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8" fontId="3" fillId="3" borderId="0" xfId="0" applyNumberFormat="1" applyFont="1" applyFill="1" applyProtection="1">
      <protection locked="0"/>
    </xf>
    <xf numFmtId="8" fontId="3" fillId="2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8" fontId="3" fillId="4" borderId="0" xfId="0" applyNumberFormat="1" applyFont="1" applyFill="1" applyProtection="1">
      <protection locked="0"/>
    </xf>
    <xf numFmtId="8" fontId="3" fillId="0" borderId="1" xfId="0" applyNumberFormat="1" applyFont="1" applyBorder="1" applyProtection="1">
      <protection locked="0"/>
    </xf>
    <xf numFmtId="8" fontId="3" fillId="4" borderId="1" xfId="0" applyNumberFormat="1" applyFont="1" applyFill="1" applyBorder="1" applyProtection="1">
      <protection locked="0"/>
    </xf>
    <xf numFmtId="8" fontId="3" fillId="3" borderId="1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6" fillId="0" borderId="0" xfId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775724</xdr:colOff>
      <xdr:row>0</xdr:row>
      <xdr:rowOff>88900</xdr:rowOff>
    </xdr:from>
    <xdr:to>
      <xdr:col>2</xdr:col>
      <xdr:colOff>532376</xdr:colOff>
      <xdr:row>0</xdr:row>
      <xdr:rowOff>767637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EEB1AB-BE1A-704D-B173-EF6D5FA07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5724" y="88900"/>
          <a:ext cx="3769852" cy="678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hehardmoney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1AFA-74DE-C44F-A439-FD464A212DE0}">
  <dimension ref="A1:AE1010"/>
  <sheetViews>
    <sheetView tabSelected="1" workbookViewId="0">
      <pane ySplit="3" topLeftCell="A4" activePane="bottomLeft" state="frozen"/>
      <selection pane="bottomLeft" activeCell="E3" sqref="E3"/>
    </sheetView>
  </sheetViews>
  <sheetFormatPr baseColWidth="10" defaultRowHeight="19" x14ac:dyDescent="0.25"/>
  <cols>
    <col min="1" max="1" width="33.33203125" style="3" bestFit="1" customWidth="1"/>
    <col min="2" max="2" width="19.33203125" style="3" bestFit="1" customWidth="1"/>
    <col min="3" max="3" width="17.6640625" style="3" bestFit="1" customWidth="1"/>
    <col min="4" max="4" width="10.83203125" style="3"/>
    <col min="5" max="5" width="37" style="3" customWidth="1"/>
    <col min="6" max="7" width="20.5" style="3" customWidth="1"/>
    <col min="8" max="8" width="10.83203125" style="3"/>
    <col min="9" max="9" width="33.33203125" style="3" bestFit="1" customWidth="1"/>
    <col min="10" max="10" width="19.33203125" style="3" bestFit="1" customWidth="1"/>
    <col min="11" max="16384" width="10.83203125" style="3"/>
  </cols>
  <sheetData>
    <row r="1" spans="1:31" ht="68" customHeight="1" x14ac:dyDescent="0.25">
      <c r="A1" s="29"/>
      <c r="B1" s="29"/>
      <c r="C1" s="29"/>
      <c r="D1" s="19"/>
      <c r="E1" s="20" t="s">
        <v>33</v>
      </c>
    </row>
    <row r="2" spans="1:31" x14ac:dyDescent="0.25">
      <c r="A2" s="21"/>
      <c r="B2" s="21"/>
      <c r="C2" s="21"/>
      <c r="D2" s="19"/>
      <c r="E2" s="30" t="s">
        <v>41</v>
      </c>
    </row>
    <row r="3" spans="1:31" x14ac:dyDescent="0.25">
      <c r="A3" s="21"/>
      <c r="B3" s="21"/>
      <c r="C3" s="21"/>
      <c r="D3" s="19"/>
      <c r="E3" s="19"/>
    </row>
    <row r="4" spans="1:31" ht="23" x14ac:dyDescent="0.25">
      <c r="A4" s="5" t="s">
        <v>20</v>
      </c>
      <c r="B4" s="6"/>
      <c r="C4" s="6"/>
      <c r="D4" s="6"/>
      <c r="E4" s="6"/>
      <c r="F4" s="6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6" t="s">
        <v>16</v>
      </c>
      <c r="B5" s="6"/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6" t="s">
        <v>17</v>
      </c>
      <c r="B6" s="6"/>
      <c r="C6" s="6"/>
      <c r="D6" s="6"/>
      <c r="E6" s="6"/>
      <c r="F6" s="6"/>
      <c r="G6" s="6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6"/>
      <c r="B7" s="6"/>
      <c r="C7" s="6"/>
      <c r="D7" s="6"/>
      <c r="E7" s="6"/>
      <c r="F7" s="6"/>
      <c r="G7" s="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6"/>
      <c r="B8" s="6"/>
      <c r="C8" s="6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6" t="s">
        <v>0</v>
      </c>
      <c r="B9" s="7">
        <v>140000</v>
      </c>
      <c r="C9" s="6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6" t="s">
        <v>1</v>
      </c>
      <c r="B10" s="7">
        <v>50000</v>
      </c>
      <c r="C10" s="6"/>
      <c r="D10" s="6"/>
      <c r="E10" s="6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6" t="s">
        <v>2</v>
      </c>
      <c r="B11" s="7">
        <v>20000</v>
      </c>
      <c r="C11" s="6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6" t="s">
        <v>15</v>
      </c>
      <c r="B12" s="7">
        <f>0</f>
        <v>0</v>
      </c>
      <c r="C12" s="6"/>
      <c r="D12" s="6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8" t="s">
        <v>3</v>
      </c>
      <c r="B13" s="9">
        <f>SUM(B9:B12)</f>
        <v>210000</v>
      </c>
      <c r="C13" s="6"/>
      <c r="D13" s="6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10"/>
      <c r="B14" s="11"/>
      <c r="C14" s="6"/>
      <c r="D14" s="6"/>
      <c r="E14" s="6"/>
      <c r="F14" s="6"/>
      <c r="G14" s="6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12" t="s">
        <v>24</v>
      </c>
      <c r="B15" s="13">
        <f>SUM(B9,B10,B34)</f>
        <v>212625.32</v>
      </c>
      <c r="C15" s="14" t="s">
        <v>27</v>
      </c>
      <c r="D15" s="6"/>
      <c r="E15" s="6"/>
      <c r="F15" s="6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6"/>
      <c r="B17" s="6"/>
      <c r="C17" s="6"/>
      <c r="D17" s="6"/>
      <c r="E17" s="6"/>
      <c r="F17" s="6"/>
      <c r="G17" s="6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15" t="s">
        <v>21</v>
      </c>
      <c r="B19" s="15" t="s">
        <v>18</v>
      </c>
      <c r="C19" s="15" t="s">
        <v>19</v>
      </c>
      <c r="D19" s="6"/>
      <c r="E19" s="15" t="s">
        <v>4</v>
      </c>
      <c r="F19" s="15" t="s">
        <v>18</v>
      </c>
      <c r="G19" s="15" t="s">
        <v>19</v>
      </c>
      <c r="H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6" t="s">
        <v>6</v>
      </c>
      <c r="B20" s="7">
        <v>1500</v>
      </c>
      <c r="C20" s="7">
        <f>B20*12</f>
        <v>18000</v>
      </c>
      <c r="D20" s="6"/>
      <c r="E20" s="6" t="s">
        <v>7</v>
      </c>
      <c r="F20" s="7"/>
      <c r="G20" s="7">
        <v>153.74</v>
      </c>
      <c r="H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6" t="s">
        <v>8</v>
      </c>
      <c r="B21" s="7">
        <v>1500</v>
      </c>
      <c r="C21" s="7">
        <f>B21*12</f>
        <v>18000</v>
      </c>
      <c r="D21" s="6"/>
      <c r="E21" s="6" t="s">
        <v>9</v>
      </c>
      <c r="F21" s="7"/>
      <c r="G21" s="7">
        <v>1191.44</v>
      </c>
      <c r="H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6" t="s">
        <v>10</v>
      </c>
      <c r="B22" s="7">
        <v>0</v>
      </c>
      <c r="C22" s="7">
        <v>0</v>
      </c>
      <c r="D22" s="6"/>
      <c r="E22" s="6" t="s">
        <v>11</v>
      </c>
      <c r="F22" s="7"/>
      <c r="G22" s="7">
        <v>403.15</v>
      </c>
      <c r="H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6"/>
      <c r="B23" s="7"/>
      <c r="C23" s="7"/>
      <c r="D23" s="6"/>
      <c r="E23" s="6" t="s">
        <v>12</v>
      </c>
      <c r="F23" s="7"/>
      <c r="G23" s="7">
        <v>642.25</v>
      </c>
      <c r="H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6"/>
      <c r="B24" s="7"/>
      <c r="C24" s="7"/>
      <c r="D24" s="6"/>
      <c r="E24" s="6" t="s">
        <v>13</v>
      </c>
      <c r="F24" s="7"/>
      <c r="G24" s="7">
        <v>6804.1</v>
      </c>
      <c r="H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6"/>
      <c r="B25" s="7"/>
      <c r="C25" s="7"/>
      <c r="D25" s="6"/>
      <c r="E25" s="6" t="s">
        <v>14</v>
      </c>
      <c r="F25" s="7"/>
      <c r="G25" s="7">
        <v>1300</v>
      </c>
      <c r="H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8" t="s">
        <v>3</v>
      </c>
      <c r="B26" s="26">
        <f>SUM(B20:B25)</f>
        <v>3000</v>
      </c>
      <c r="C26" s="27">
        <f>SUM(C20:C25)</f>
        <v>36000</v>
      </c>
      <c r="D26" s="6"/>
      <c r="E26" s="6" t="s">
        <v>37</v>
      </c>
      <c r="F26" s="7"/>
      <c r="G26" s="7">
        <v>2880</v>
      </c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6"/>
      <c r="B27" s="6"/>
      <c r="C27" s="6"/>
      <c r="D27" s="6"/>
      <c r="E27" s="6"/>
      <c r="F27" s="7"/>
      <c r="G27" s="7"/>
      <c r="H27" s="6"/>
      <c r="I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6"/>
      <c r="B28" s="6"/>
      <c r="C28" s="6"/>
      <c r="D28" s="6"/>
      <c r="E28" s="6"/>
      <c r="F28" s="7"/>
      <c r="G28" s="7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6"/>
      <c r="B29" s="6"/>
      <c r="C29" s="6"/>
      <c r="D29" s="6"/>
      <c r="E29" s="8" t="s">
        <v>3</v>
      </c>
      <c r="F29" s="26">
        <f>SUM(F20:F28)</f>
        <v>0</v>
      </c>
      <c r="G29" s="28">
        <f>SUM(G20:G28)</f>
        <v>13374.68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6"/>
      <c r="B30" s="6"/>
      <c r="C30" s="6"/>
      <c r="D30" s="6"/>
      <c r="E30" s="4"/>
      <c r="F30" s="4"/>
      <c r="G30" s="4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6"/>
      <c r="B31" s="6"/>
      <c r="C31" s="6"/>
      <c r="D31" s="6"/>
      <c r="E31" s="4"/>
      <c r="F31" s="4"/>
      <c r="G31" s="4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6"/>
      <c r="B33" s="6"/>
      <c r="C33" s="6"/>
      <c r="D33" s="6"/>
      <c r="E33" s="6"/>
      <c r="F33" s="6"/>
      <c r="G33" s="6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12" t="s">
        <v>5</v>
      </c>
      <c r="B34" s="25">
        <f>C26-G29</f>
        <v>22625.32</v>
      </c>
      <c r="C34" s="14" t="s">
        <v>28</v>
      </c>
      <c r="D34" s="6"/>
      <c r="E34" s="6"/>
      <c r="F34" s="6"/>
      <c r="G34" s="6"/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12" t="s">
        <v>34</v>
      </c>
      <c r="B35" s="22">
        <f>910*12</f>
        <v>10920</v>
      </c>
      <c r="C35" s="14" t="s">
        <v>35</v>
      </c>
      <c r="D35" s="6"/>
      <c r="E35" s="6"/>
      <c r="F35" s="6"/>
      <c r="G35" s="6"/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8" t="s">
        <v>36</v>
      </c>
      <c r="B36" s="23">
        <f>B34-B35</f>
        <v>11705.32</v>
      </c>
      <c r="C36" s="24" t="s">
        <v>38</v>
      </c>
      <c r="D36" s="6"/>
      <c r="E36" s="6"/>
      <c r="F36" s="6"/>
      <c r="G36" s="6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12"/>
      <c r="B37" s="7"/>
      <c r="C37" s="14"/>
      <c r="D37" s="6"/>
      <c r="E37" s="6"/>
      <c r="F37" s="6"/>
      <c r="G37" s="6"/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12"/>
      <c r="B38" s="7"/>
      <c r="C38" s="14"/>
      <c r="D38" s="6"/>
      <c r="E38" s="6"/>
      <c r="F38" s="6"/>
      <c r="G38" s="6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12" t="s">
        <v>22</v>
      </c>
      <c r="B39" s="16">
        <f>B34/B15</f>
        <v>0.1064093401482006</v>
      </c>
      <c r="C39" s="14" t="s">
        <v>29</v>
      </c>
      <c r="D39" s="6"/>
      <c r="E39" s="6"/>
      <c r="F39" s="6"/>
      <c r="G39" s="6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17" t="s">
        <v>25</v>
      </c>
      <c r="B40" s="18">
        <f>B34/B39</f>
        <v>212625.32</v>
      </c>
      <c r="C40" s="14" t="s">
        <v>30</v>
      </c>
      <c r="D40" s="6"/>
      <c r="E40" s="6"/>
      <c r="F40" s="6"/>
      <c r="G40" s="6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6"/>
      <c r="B41" s="6"/>
      <c r="C41" s="6"/>
      <c r="D41" s="6"/>
      <c r="E41" s="6"/>
      <c r="F41" s="6"/>
      <c r="G41" s="6"/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6"/>
      <c r="B42" s="6"/>
      <c r="C42" s="6"/>
      <c r="D42" s="6"/>
      <c r="E42" s="6"/>
      <c r="F42" s="6"/>
      <c r="G42" s="6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12" t="s">
        <v>23</v>
      </c>
      <c r="B43" s="16">
        <f>0.09</f>
        <v>0.09</v>
      </c>
      <c r="C43" s="14" t="s">
        <v>32</v>
      </c>
      <c r="D43" s="6"/>
      <c r="E43" s="6"/>
      <c r="F43" s="6"/>
      <c r="G43" s="6"/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12" t="s">
        <v>26</v>
      </c>
      <c r="B44" s="25">
        <f>B34/B43</f>
        <v>251392.44444444444</v>
      </c>
      <c r="C44" s="14" t="s">
        <v>31</v>
      </c>
      <c r="D44" s="6"/>
      <c r="E44" s="6"/>
      <c r="F44" s="6"/>
      <c r="G44" s="6"/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1" t="s">
        <v>39</v>
      </c>
      <c r="B45" s="16">
        <f>B34/B13</f>
        <v>0.10773961904761904</v>
      </c>
      <c r="C45" s="14" t="s">
        <v>40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1:C1"/>
  </mergeCells>
  <hyperlinks>
    <hyperlink ref="E2" r:id="rId1" xr:uid="{C69FD1C4-7A41-354A-A66B-2F6AE2861AB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Nigh</dc:creator>
  <cp:keywords/>
  <dc:description/>
  <cp:lastModifiedBy>Microsoft Office User</cp:lastModifiedBy>
  <dcterms:created xsi:type="dcterms:W3CDTF">2019-09-09T14:02:13Z</dcterms:created>
  <dcterms:modified xsi:type="dcterms:W3CDTF">2022-08-23T19:27:59Z</dcterms:modified>
  <cp:category/>
</cp:coreProperties>
</file>